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<sst xmlns="http://schemas.openxmlformats.org/spreadsheetml/2006/main" count="355" uniqueCount="259">
  <si>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</si>
  <si>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</si>
  <si>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</si>
  <si>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</si>
  <si>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</si>
  <si>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</si>
  <si>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</si>
  <si>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</si>
  <si>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</si>
  <si>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</si>
  <si>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</si>
  <si>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</si>
  <si>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</si>
  <si>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</si>
  <si>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</si>
  <si>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</si>
  <si>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</si>
  <si>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</si>
  <si>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</si>
  <si>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</si>
  <si>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</si>
  <si>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</si>
  <si>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</si>
  <si>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</si>
  <si>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</si>
  <si>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</si>
  <si>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</si>
  <si>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</si>
  <si>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</si>
  <si>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</si>
  <si>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</si>
  <si>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</si>
  <si>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</si>
  <si>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</si>
  <si>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</si>
  <si>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</si>
  <si>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</si>
  <si>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</si>
  <si>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</si>
  <si>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</si>
  <si>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</si>
  <si>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</si>
  <si>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</si>
  <si>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</si>
  <si>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</si>
  <si>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</si>
  <si>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</si>
  <si>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</si>
  <si>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</si>
  <si>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</si>
  <si>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</si>
  <si>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</si>
  <si>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</si>
  <si>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</si>
  <si>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</si>
  <si>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</si>
  <si>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</si>
  <si>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</si>
  <si>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</si>
  <si>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</si>
  <si>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</si>
  <si>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</si>
  <si>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</si>
  <si>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</si>
  <si>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</si>
  <si>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</si>
  <si>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</si>
  <si>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</si>
  <si>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</si>
  <si>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</si>
  <si>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</si>
  <si>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</si>
  <si>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</si>
  <si>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</si>
  <si>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</si>
  <si>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</si>
  <si>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</si>
  <si>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</si>
  <si>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</si>
  <si>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</si>
  <si>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</si>
  <si>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</si>
  <si>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</si>
  <si>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</si>
  <si>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</si>
  <si>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</si>
  <si>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</si>
  <si>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</si>
  <si>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</si>
  <si>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</si>
  <si>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</si>
  <si>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</si>
  <si>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</si>
  <si>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</si>
  <si>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</si>
  <si>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</si>
  <si>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</si>
  <si>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</si>
  <si>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</si>
  <si>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</si>
  <si>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</si>
  <si>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</si>
  <si>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</si>
  <si>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</si>
  <si>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</si>
  <si>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</si>
  <si>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</si>
  <si>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</si>
  <si>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</si>
  <si>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</si>
  <si>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</si>
  <si>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</si>
  <si>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</si>
  <si>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</si>
  <si>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</si>
  <si>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</si>
  <si>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</si>
  <si>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</si>
  <si>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</si>
  <si>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</si>
  <si>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</si>
  <si>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</si>
  <si>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</si>
  <si>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</si>
  <si>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</si>
  <si>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</si>
  <si>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</si>
  <si>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</si>
  <si>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</si>
  <si>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</si>
  <si>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</si>
  <si>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</si>
  <si>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</si>
  <si>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</si>
  <si>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</si>
  <si>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</si>
  <si>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</si>
  <si>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</si>
  <si>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</si>
  <si>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</si>
  <si>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</si>
  <si>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</si>
  <si>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</si>
  <si>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</si>
  <si>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</si>
  <si>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</si>
  <si>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</si>
  <si>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</si>
  <si>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</si>
  <si>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</si>
  <si>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</si>
  <si>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</si>
  <si>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</si>
  <si>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</si>
  <si>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</si>
  <si>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</si>
  <si>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</si>
  <si>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</si>
  <si>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</si>
  <si>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</si>
  <si>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</si>
  <si>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</si>
  <si>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</si>
  <si>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</si>
  <si>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</si>
  <si>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</si>
  <si>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</si>
  <si>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</si>
  <si>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</si>
  <si>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</si>
  <si>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</si>
  <si>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</si>
  <si>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</si>
  <si>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</si>
  <si>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</si>
  <si>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</si>
  <si>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</si>
  <si>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</si>
  <si>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</si>
  <si>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</si>
  <si>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</si>
  <si>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</si>
  <si>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</si>
  <si>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</si>
  <si>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</si>
  <si>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</si>
  <si>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</si>
  <si>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</si>
  <si>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</si>
  <si>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</si>
  <si>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</si>
  <si>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</si>
  <si>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</si>
  <si>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</si>
  <si>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</si>
  <si>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</si>
  <si>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</si>
  <si>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</si>
  <si>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</si>
  <si>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</si>
  <si>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</si>
  <si>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</si>
  <si>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</si>
  <si>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</si>
  <si>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</si>
  <si>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</si>
  <si>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</si>
  <si>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</si>
  <si>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</si>
  <si>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</si>
  <si>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</si>
  <si>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</si>
  <si>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</si>
  <si>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</si>
  <si>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</si>
  <si>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</si>
  <si>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</si>
  <si>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</si>
  <si>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</si>
  <si>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</si>
  <si>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</si>
  <si>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</si>
  <si>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</si>
  <si>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</si>
  <si>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</si>
  <si>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</si>
  <si>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</si>
  <si>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</si>
  <si>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</si>
  <si>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</si>
  <si>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</si>
  <si>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</si>
  <si>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</si>
  <si>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</si>
  <si>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</si>
  <si>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</si>
  <si>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</si>
  <si>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</si>
  <si>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</si>
  <si>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</si>
  <si>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</si>
  <si>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</si>
  <si>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</si>
  <si>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Республика Татарстан, г.Елабуга</t>
  </si>
  <si>
    <t>1646016818</t>
  </si>
  <si>
    <t>168150001</t>
  </si>
  <si>
    <t>Галимов Камиль Салманович</t>
  </si>
  <si>
    <t>energ@elaz.ru</t>
  </si>
  <si>
    <t>8 (85557) 5-57-10</t>
  </si>
  <si>
    <t>8 (85557) 5-58-80, 5-57-08</t>
  </si>
  <si>
    <t>приказ № 312 от 24.12.08г. 3,87%</t>
  </si>
  <si>
    <t>25.02.2014 г. Рег.№13/14-16 с 2014 г. по 2016 г.</t>
  </si>
  <si>
    <t>АО "ПО ЕлАЗ"</t>
  </si>
  <si>
    <t>Акционерное общество "Елабужский автомобильный завод"</t>
  </si>
  <si>
    <t>Республика Татарстан, Елабужский район, г.Елабуга, Территория промышленная площадка Алабуга, ул.13, Производственная база №6 ОАО ПО "ЕлАЗ"</t>
  </si>
  <si>
    <t>Утверждена Генеральным директором К.С. Галимовым 30.06.2016</t>
  </si>
  <si>
    <t>Реквизиты отраслевого тарифного соглашения (дата утверждения, срок действия)</t>
  </si>
  <si>
    <t xml:space="preserve">Соглашение о внесении изменений в Отраслевое соглашение по машиностроительному комплексу Российской Федерации на 2014-2016 годы и продлении срока его действия с учетом внесенных изменений на период 2017-2019 годов от 20.06.2016 года (Регистрационный N 8/17-19)
</t>
  </si>
  <si>
    <t>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</si>
</sst>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4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8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48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nerg@elaz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C1">
      <selection activeCell="J13" sqref="J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242</v>
      </c>
    </row>
    <row r="10" spans="1:123" s="4" customFormat="1" ht="18.75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5</v>
      </c>
      <c r="BK12" s="21" t="s">
        <v>258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7</v>
      </c>
    </row>
    <row r="13" spans="63:80" s="6" customFormat="1" ht="10.5">
      <c r="BK13" s="19" t="s">
        <v>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252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18" t="s">
        <v>253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B7">
      <selection activeCell="R16" sqref="R16:DS1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13</v>
      </c>
      <c r="U10" s="22" t="s">
        <v>253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252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243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39.75" customHeight="1">
      <c r="A16" s="11" t="s">
        <v>16</v>
      </c>
      <c r="R16" s="26" t="s">
        <v>254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 ht="15.75">
      <c r="A18" s="11" t="s">
        <v>17</v>
      </c>
      <c r="F18" s="23" t="s">
        <v>244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3" t="s">
        <v>245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246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4" t="s">
        <v>247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249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3" t="s">
        <v>248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A6:DS6"/>
    <mergeCell ref="U10:DS10"/>
    <mergeCell ref="Z12:DS12"/>
    <mergeCell ref="R14:DS14"/>
    <mergeCell ref="R16:DS16"/>
    <mergeCell ref="T22:DS22"/>
    <mergeCell ref="F28:AC28"/>
    <mergeCell ref="T26:BD26"/>
    <mergeCell ref="X24:BR24"/>
    <mergeCell ref="F20:AF20"/>
  </mergeCells>
  <hyperlinks>
    <hyperlink ref="X24" r:id="rId1" display="energ@elaz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84">
      <selection activeCell="A92" sqref="A9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236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7" t="s">
        <v>25</v>
      </c>
      <c r="B8" s="28"/>
      <c r="C8" s="28"/>
      <c r="D8" s="28"/>
      <c r="E8" s="28"/>
      <c r="F8" s="28"/>
      <c r="G8" s="28"/>
      <c r="H8" s="29"/>
      <c r="I8" s="27" t="s">
        <v>27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28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30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36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33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26</v>
      </c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0" t="s">
        <v>29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30" t="s">
        <v>31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2"/>
      <c r="CB9" s="30" t="s">
        <v>37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2"/>
      <c r="CX9" s="30" t="s">
        <v>34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2"/>
    </row>
    <row r="10" spans="1:123" ht="15.75" customHeight="1">
      <c r="A10" s="33"/>
      <c r="B10" s="18"/>
      <c r="C10" s="18"/>
      <c r="D10" s="18"/>
      <c r="E10" s="18"/>
      <c r="F10" s="18"/>
      <c r="G10" s="18"/>
      <c r="H10" s="34"/>
      <c r="I10" s="3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4"/>
      <c r="AP10" s="33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4"/>
      <c r="BF10" s="33" t="s">
        <v>32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4"/>
      <c r="CB10" s="33" t="s">
        <v>126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4"/>
      <c r="CX10" s="33" t="s">
        <v>35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4"/>
    </row>
    <row r="11" spans="1:123" s="15" customFormat="1" ht="15.75">
      <c r="A11" s="39" t="s">
        <v>38</v>
      </c>
      <c r="B11" s="39"/>
      <c r="C11" s="39"/>
      <c r="D11" s="39"/>
      <c r="E11" s="39"/>
      <c r="F11" s="39"/>
      <c r="G11" s="39"/>
      <c r="H11" s="39"/>
      <c r="I11" s="38" t="s">
        <v>39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40"/>
      <c r="B12" s="40"/>
      <c r="C12" s="40"/>
      <c r="D12" s="40"/>
      <c r="E12" s="40"/>
      <c r="F12" s="40"/>
      <c r="G12" s="40"/>
      <c r="H12" s="40"/>
      <c r="I12" s="41" t="s">
        <v>40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40" t="s">
        <v>45</v>
      </c>
      <c r="B13" s="40"/>
      <c r="C13" s="40"/>
      <c r="D13" s="40"/>
      <c r="E13" s="40"/>
      <c r="F13" s="40"/>
      <c r="G13" s="40"/>
      <c r="H13" s="40"/>
      <c r="I13" s="41" t="s">
        <v>41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0" t="s">
        <v>46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2">
        <v>10438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>
        <f>8453.99+1858.29</f>
        <v>10312.279999999999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>
        <f>8612.18+1848.8</f>
        <v>10460.98</v>
      </c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15" customFormat="1" ht="15.75">
      <c r="A14" s="40" t="s">
        <v>47</v>
      </c>
      <c r="B14" s="40"/>
      <c r="C14" s="40"/>
      <c r="D14" s="40"/>
      <c r="E14" s="40"/>
      <c r="F14" s="40"/>
      <c r="G14" s="40"/>
      <c r="H14" s="40"/>
      <c r="I14" s="41" t="s">
        <v>42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0" t="s">
        <v>46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2">
        <v>-2533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35">
        <v>0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0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15" customFormat="1" ht="15.75">
      <c r="A15" s="40" t="s">
        <v>48</v>
      </c>
      <c r="B15" s="40"/>
      <c r="C15" s="40"/>
      <c r="D15" s="40"/>
      <c r="E15" s="40"/>
      <c r="F15" s="40"/>
      <c r="G15" s="40"/>
      <c r="H15" s="40"/>
      <c r="I15" s="41" t="s">
        <v>43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0" t="s">
        <v>46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2">
        <f>BF14+383.26+10.71</f>
        <v>-2139.0299999999997</v>
      </c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35">
        <v>0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v>0</v>
      </c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15" customFormat="1" ht="15.75">
      <c r="A16" s="40"/>
      <c r="B16" s="40"/>
      <c r="C16" s="40"/>
      <c r="D16" s="40"/>
      <c r="E16" s="40"/>
      <c r="F16" s="40"/>
      <c r="G16" s="40"/>
      <c r="H16" s="40"/>
      <c r="I16" s="41" t="s">
        <v>44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5" customFormat="1" ht="15.75">
      <c r="A17" s="40" t="s">
        <v>49</v>
      </c>
      <c r="B17" s="40"/>
      <c r="C17" s="40"/>
      <c r="D17" s="40"/>
      <c r="E17" s="40"/>
      <c r="F17" s="40"/>
      <c r="G17" s="40"/>
      <c r="H17" s="40"/>
      <c r="I17" s="41" t="s">
        <v>50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0" t="s">
        <v>46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2">
        <f>BF14</f>
        <v>-2533</v>
      </c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35">
        <v>0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>
        <v>0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5" customFormat="1" ht="15.75">
      <c r="A18" s="40" t="s">
        <v>51</v>
      </c>
      <c r="B18" s="40"/>
      <c r="C18" s="40"/>
      <c r="D18" s="40"/>
      <c r="E18" s="40"/>
      <c r="F18" s="40"/>
      <c r="G18" s="40"/>
      <c r="H18" s="40"/>
      <c r="I18" s="41" t="s">
        <v>52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ht="15.75">
      <c r="A19" s="40"/>
      <c r="B19" s="40"/>
      <c r="C19" s="40"/>
      <c r="D19" s="40"/>
      <c r="E19" s="40"/>
      <c r="F19" s="40"/>
      <c r="G19" s="40"/>
      <c r="H19" s="40"/>
      <c r="I19" s="41" t="s">
        <v>53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ht="15.75">
      <c r="A20" s="40" t="s">
        <v>54</v>
      </c>
      <c r="B20" s="40"/>
      <c r="C20" s="40"/>
      <c r="D20" s="40"/>
      <c r="E20" s="40"/>
      <c r="F20" s="40"/>
      <c r="G20" s="40"/>
      <c r="H20" s="40"/>
      <c r="I20" s="41" t="s">
        <v>55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0" t="s">
        <v>60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2">
        <f>BF14/BF13*100</f>
        <v>-24.267100977198698</v>
      </c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35">
        <v>0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>
        <v>0</v>
      </c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s="15" customFormat="1" ht="15.75">
      <c r="A21" s="40"/>
      <c r="B21" s="40"/>
      <c r="C21" s="40"/>
      <c r="D21" s="40"/>
      <c r="E21" s="40"/>
      <c r="F21" s="40"/>
      <c r="G21" s="40"/>
      <c r="H21" s="40"/>
      <c r="I21" s="41" t="s">
        <v>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s="15" customFormat="1" ht="15.75">
      <c r="A22" s="40"/>
      <c r="B22" s="40"/>
      <c r="C22" s="40"/>
      <c r="D22" s="40"/>
      <c r="E22" s="40"/>
      <c r="F22" s="40"/>
      <c r="G22" s="40"/>
      <c r="H22" s="40"/>
      <c r="I22" s="41" t="s">
        <v>57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s="15" customFormat="1" ht="15.75">
      <c r="A23" s="40"/>
      <c r="B23" s="40"/>
      <c r="C23" s="40"/>
      <c r="D23" s="40"/>
      <c r="E23" s="40"/>
      <c r="F23" s="40"/>
      <c r="G23" s="40"/>
      <c r="H23" s="40"/>
      <c r="I23" s="41" t="s">
        <v>58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s="15" customFormat="1" ht="15.75">
      <c r="A24" s="40"/>
      <c r="B24" s="40"/>
      <c r="C24" s="40"/>
      <c r="D24" s="40"/>
      <c r="E24" s="40"/>
      <c r="F24" s="40"/>
      <c r="G24" s="40"/>
      <c r="H24" s="40"/>
      <c r="I24" s="41" t="s">
        <v>59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s="15" customFormat="1" ht="15.75">
      <c r="A25" s="40" t="s">
        <v>61</v>
      </c>
      <c r="B25" s="40"/>
      <c r="C25" s="40"/>
      <c r="D25" s="40"/>
      <c r="E25" s="40"/>
      <c r="F25" s="40"/>
      <c r="G25" s="40"/>
      <c r="H25" s="40"/>
      <c r="I25" s="41" t="s">
        <v>62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40"/>
      <c r="B26" s="40"/>
      <c r="C26" s="40"/>
      <c r="D26" s="40"/>
      <c r="E26" s="40"/>
      <c r="F26" s="40"/>
      <c r="G26" s="40"/>
      <c r="H26" s="40"/>
      <c r="I26" s="41" t="s">
        <v>40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40" t="s">
        <v>63</v>
      </c>
      <c r="B27" s="40"/>
      <c r="C27" s="40"/>
      <c r="D27" s="40"/>
      <c r="E27" s="40"/>
      <c r="F27" s="40"/>
      <c r="G27" s="40"/>
      <c r="H27" s="40"/>
      <c r="I27" s="41" t="s">
        <v>144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0" t="s">
        <v>65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 customHeight="1">
      <c r="A28" s="40"/>
      <c r="B28" s="40"/>
      <c r="C28" s="40"/>
      <c r="D28" s="40"/>
      <c r="E28" s="40"/>
      <c r="F28" s="40"/>
      <c r="G28" s="40"/>
      <c r="H28" s="40"/>
      <c r="I28" s="44" t="s">
        <v>145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40" t="s">
        <v>66</v>
      </c>
      <c r="B29" s="40"/>
      <c r="C29" s="40"/>
      <c r="D29" s="40"/>
      <c r="E29" s="40"/>
      <c r="F29" s="40"/>
      <c r="G29" s="40"/>
      <c r="H29" s="40"/>
      <c r="I29" s="41" t="s">
        <v>64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0" t="s">
        <v>86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15" customFormat="1" ht="15.75" customHeight="1">
      <c r="A30" s="40"/>
      <c r="B30" s="40"/>
      <c r="C30" s="40"/>
      <c r="D30" s="40"/>
      <c r="E30" s="40"/>
      <c r="F30" s="40"/>
      <c r="G30" s="40"/>
      <c r="H30" s="40"/>
      <c r="I30" s="44" t="s">
        <v>127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15" customFormat="1" ht="15.75" customHeight="1">
      <c r="A31" s="40" t="s">
        <v>67</v>
      </c>
      <c r="B31" s="40"/>
      <c r="C31" s="40"/>
      <c r="D31" s="40"/>
      <c r="E31" s="40"/>
      <c r="F31" s="40"/>
      <c r="G31" s="40"/>
      <c r="H31" s="40"/>
      <c r="I31" s="44" t="s">
        <v>128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0" t="s">
        <v>65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5">
        <v>2.6427</v>
      </c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>
        <v>1.9387</v>
      </c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>
        <v>1.9982</v>
      </c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s="15" customFormat="1" ht="15.75">
      <c r="A32" s="40" t="s">
        <v>68</v>
      </c>
      <c r="B32" s="40"/>
      <c r="C32" s="40"/>
      <c r="D32" s="40"/>
      <c r="E32" s="40"/>
      <c r="F32" s="40"/>
      <c r="G32" s="40"/>
      <c r="H32" s="40"/>
      <c r="I32" s="41" t="s">
        <v>69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0" t="s">
        <v>70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6">
        <v>11.303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>
        <v>8.2568</v>
      </c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>
        <v>8.5464</v>
      </c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s="15" customFormat="1" ht="15.75" customHeight="1">
      <c r="A33" s="40"/>
      <c r="B33" s="40"/>
      <c r="C33" s="40"/>
      <c r="D33" s="40"/>
      <c r="E33" s="40"/>
      <c r="F33" s="40"/>
      <c r="G33" s="40"/>
      <c r="H33" s="40"/>
      <c r="I33" s="44" t="s">
        <v>129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s="15" customFormat="1" ht="15.75">
      <c r="A34" s="40" t="s">
        <v>71</v>
      </c>
      <c r="B34" s="40"/>
      <c r="C34" s="40"/>
      <c r="D34" s="40"/>
      <c r="E34" s="40"/>
      <c r="F34" s="40"/>
      <c r="G34" s="40"/>
      <c r="H34" s="40"/>
      <c r="I34" s="41" t="s">
        <v>72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0" t="s">
        <v>70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s="15" customFormat="1" ht="15.75">
      <c r="A35" s="40"/>
      <c r="B35" s="40"/>
      <c r="C35" s="40"/>
      <c r="D35" s="40"/>
      <c r="E35" s="40"/>
      <c r="F35" s="40"/>
      <c r="G35" s="40"/>
      <c r="H35" s="40"/>
      <c r="I35" s="41" t="s">
        <v>73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s="15" customFormat="1" ht="15.75" customHeight="1">
      <c r="A36" s="40"/>
      <c r="B36" s="40"/>
      <c r="C36" s="40"/>
      <c r="D36" s="40"/>
      <c r="E36" s="40"/>
      <c r="F36" s="40"/>
      <c r="G36" s="40"/>
      <c r="H36" s="40"/>
      <c r="I36" s="44" t="s">
        <v>130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s="15" customFormat="1" ht="15.75" customHeight="1">
      <c r="A37" s="40" t="s">
        <v>74</v>
      </c>
      <c r="B37" s="40"/>
      <c r="C37" s="40"/>
      <c r="D37" s="40"/>
      <c r="E37" s="40"/>
      <c r="F37" s="40"/>
      <c r="G37" s="40"/>
      <c r="H37" s="40"/>
      <c r="I37" s="41" t="s">
        <v>75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0" t="s">
        <v>60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7" t="s">
        <v>250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 t="s">
        <v>250</v>
      </c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 t="s">
        <v>250</v>
      </c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</row>
    <row r="38" spans="1:123" s="15" customFormat="1" ht="15.75">
      <c r="A38" s="40"/>
      <c r="B38" s="40"/>
      <c r="C38" s="40"/>
      <c r="D38" s="40"/>
      <c r="E38" s="40"/>
      <c r="F38" s="40"/>
      <c r="G38" s="40"/>
      <c r="H38" s="40"/>
      <c r="I38" s="41" t="s">
        <v>76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</row>
    <row r="39" spans="1:123" s="15" customFormat="1" ht="15.75">
      <c r="A39" s="40"/>
      <c r="B39" s="40"/>
      <c r="C39" s="40"/>
      <c r="D39" s="40"/>
      <c r="E39" s="40"/>
      <c r="F39" s="40"/>
      <c r="G39" s="40"/>
      <c r="H39" s="40"/>
      <c r="I39" s="41" t="s">
        <v>77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</row>
    <row r="40" spans="1:123" ht="15.75" customHeight="1">
      <c r="A40" s="40"/>
      <c r="B40" s="40"/>
      <c r="C40" s="40"/>
      <c r="D40" s="40"/>
      <c r="E40" s="40"/>
      <c r="F40" s="40"/>
      <c r="G40" s="40"/>
      <c r="H40" s="40"/>
      <c r="I40" s="44" t="s">
        <v>240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</row>
    <row r="41" spans="1:123" s="15" customFormat="1" ht="15.75" customHeight="1">
      <c r="A41" s="40" t="s">
        <v>78</v>
      </c>
      <c r="B41" s="40"/>
      <c r="C41" s="40"/>
      <c r="D41" s="40"/>
      <c r="E41" s="40"/>
      <c r="F41" s="40"/>
      <c r="G41" s="40"/>
      <c r="H41" s="40"/>
      <c r="I41" s="41" t="s">
        <v>79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8" t="s">
        <v>255</v>
      </c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 t="s">
        <v>255</v>
      </c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 t="s">
        <v>255</v>
      </c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5" customFormat="1" ht="15.75">
      <c r="A42" s="40"/>
      <c r="B42" s="40"/>
      <c r="C42" s="40"/>
      <c r="D42" s="40"/>
      <c r="E42" s="40"/>
      <c r="F42" s="40"/>
      <c r="G42" s="40"/>
      <c r="H42" s="40"/>
      <c r="I42" s="41" t="s">
        <v>80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s="15" customFormat="1" ht="15.75" customHeight="1">
      <c r="A43" s="40"/>
      <c r="B43" s="40"/>
      <c r="C43" s="40"/>
      <c r="D43" s="40"/>
      <c r="E43" s="40"/>
      <c r="F43" s="40"/>
      <c r="G43" s="40"/>
      <c r="H43" s="40"/>
      <c r="I43" s="44" t="s">
        <v>241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s="15" customFormat="1" ht="15.75">
      <c r="A44" s="40" t="s">
        <v>82</v>
      </c>
      <c r="B44" s="40"/>
      <c r="C44" s="40"/>
      <c r="D44" s="40"/>
      <c r="E44" s="40"/>
      <c r="F44" s="40"/>
      <c r="G44" s="40"/>
      <c r="H44" s="40"/>
      <c r="I44" s="41" t="s">
        <v>83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0" t="s">
        <v>86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40"/>
      <c r="B45" s="40"/>
      <c r="C45" s="40"/>
      <c r="D45" s="40"/>
      <c r="E45" s="40"/>
      <c r="F45" s="40"/>
      <c r="G45" s="40"/>
      <c r="H45" s="40"/>
      <c r="I45" s="41" t="s">
        <v>84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40"/>
      <c r="B46" s="40"/>
      <c r="C46" s="40"/>
      <c r="D46" s="40"/>
      <c r="E46" s="40"/>
      <c r="F46" s="40"/>
      <c r="G46" s="40"/>
      <c r="H46" s="40"/>
      <c r="I46" s="41" t="s">
        <v>85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 customHeight="1">
      <c r="A47" s="40"/>
      <c r="B47" s="40"/>
      <c r="C47" s="40"/>
      <c r="D47" s="40"/>
      <c r="E47" s="40"/>
      <c r="F47" s="40"/>
      <c r="G47" s="40"/>
      <c r="H47" s="40"/>
      <c r="I47" s="44" t="s">
        <v>131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40" t="s">
        <v>87</v>
      </c>
      <c r="B48" s="40"/>
      <c r="C48" s="40"/>
      <c r="D48" s="40"/>
      <c r="E48" s="40"/>
      <c r="F48" s="40"/>
      <c r="G48" s="40"/>
      <c r="H48" s="40"/>
      <c r="I48" s="41" t="s">
        <v>88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2">
        <f>BF51+BF58</f>
        <v>7135.05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42">
        <f>CB51+CB58</f>
        <v>8453.99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42">
        <f>CX51+CX58</f>
        <v>8612.18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s="15" customFormat="1" ht="15.75">
      <c r="A49" s="40"/>
      <c r="B49" s="40"/>
      <c r="C49" s="40"/>
      <c r="D49" s="40"/>
      <c r="E49" s="40"/>
      <c r="F49" s="40"/>
      <c r="G49" s="40"/>
      <c r="H49" s="40"/>
      <c r="I49" s="41" t="s">
        <v>89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s="15" customFormat="1" ht="15.75">
      <c r="A50" s="40"/>
      <c r="B50" s="40"/>
      <c r="C50" s="40"/>
      <c r="D50" s="40"/>
      <c r="E50" s="40"/>
      <c r="F50" s="40"/>
      <c r="G50" s="40"/>
      <c r="H50" s="40"/>
      <c r="I50" s="41" t="s">
        <v>90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s="15" customFormat="1" ht="15.75">
      <c r="A51" s="40" t="s">
        <v>91</v>
      </c>
      <c r="B51" s="40"/>
      <c r="C51" s="40"/>
      <c r="D51" s="40"/>
      <c r="E51" s="40"/>
      <c r="F51" s="40"/>
      <c r="G51" s="40"/>
      <c r="H51" s="40"/>
      <c r="I51" s="41" t="s">
        <v>92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0" t="s">
        <v>46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2">
        <v>4392.31</v>
      </c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>
        <v>6345.4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>
        <v>6439.77</v>
      </c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15" customFormat="1" ht="15.75" customHeight="1">
      <c r="A52" s="40"/>
      <c r="B52" s="40"/>
      <c r="C52" s="40"/>
      <c r="D52" s="40"/>
      <c r="E52" s="40"/>
      <c r="F52" s="40"/>
      <c r="G52" s="40"/>
      <c r="H52" s="40"/>
      <c r="I52" s="44" t="s">
        <v>132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15" customFormat="1" ht="15.75" customHeight="1">
      <c r="A53" s="40"/>
      <c r="B53" s="40"/>
      <c r="C53" s="40"/>
      <c r="D53" s="40"/>
      <c r="E53" s="40"/>
      <c r="F53" s="40"/>
      <c r="G53" s="40"/>
      <c r="H53" s="40"/>
      <c r="I53" s="44" t="s">
        <v>133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15" customFormat="1" ht="15.75">
      <c r="A54" s="40"/>
      <c r="B54" s="40"/>
      <c r="C54" s="40"/>
      <c r="D54" s="40"/>
      <c r="E54" s="40"/>
      <c r="F54" s="40"/>
      <c r="G54" s="40"/>
      <c r="H54" s="40"/>
      <c r="I54" s="41" t="s">
        <v>93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15" customFormat="1" ht="15.75">
      <c r="A55" s="40"/>
      <c r="B55" s="40"/>
      <c r="C55" s="40"/>
      <c r="D55" s="40"/>
      <c r="E55" s="40"/>
      <c r="F55" s="40"/>
      <c r="G55" s="40"/>
      <c r="H55" s="40"/>
      <c r="I55" s="41" t="s">
        <v>94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2">
        <v>2623.42</v>
      </c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>
        <v>3017.99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>
        <v>3107.33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15" customFormat="1" ht="15.75">
      <c r="A56" s="40"/>
      <c r="B56" s="40"/>
      <c r="C56" s="40"/>
      <c r="D56" s="40"/>
      <c r="E56" s="40"/>
      <c r="F56" s="40"/>
      <c r="G56" s="40"/>
      <c r="H56" s="40"/>
      <c r="I56" s="41" t="s">
        <v>237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2">
        <v>257.13</v>
      </c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>
        <v>305.7</v>
      </c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>
        <v>829.66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15" customFormat="1" ht="15.75">
      <c r="A57" s="40"/>
      <c r="B57" s="40"/>
      <c r="C57" s="40"/>
      <c r="D57" s="40"/>
      <c r="E57" s="40"/>
      <c r="F57" s="40"/>
      <c r="G57" s="40"/>
      <c r="H57" s="40"/>
      <c r="I57" s="41" t="s">
        <v>95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2">
        <f>BF51-BF56-BF55</f>
        <v>1511.7600000000002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f>CB51-CB56-CB55</f>
        <v>3021.71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f>CX51-CX56-CX55</f>
        <v>2502.7800000000007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15" customFormat="1" ht="15.75">
      <c r="A58" s="40" t="s">
        <v>96</v>
      </c>
      <c r="B58" s="40"/>
      <c r="C58" s="40"/>
      <c r="D58" s="40"/>
      <c r="E58" s="40"/>
      <c r="F58" s="40"/>
      <c r="G58" s="40"/>
      <c r="H58" s="40"/>
      <c r="I58" s="41" t="s">
        <v>97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0" t="s">
        <v>46</v>
      </c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2">
        <v>2742.74</v>
      </c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>
        <v>2108.59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>
        <v>2172.41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15" customFormat="1" ht="15.75" customHeight="1">
      <c r="A59" s="40"/>
      <c r="B59" s="40"/>
      <c r="C59" s="40"/>
      <c r="D59" s="40"/>
      <c r="E59" s="40"/>
      <c r="F59" s="40"/>
      <c r="G59" s="40"/>
      <c r="H59" s="40"/>
      <c r="I59" s="44" t="s">
        <v>134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15" customFormat="1" ht="15.75" customHeight="1">
      <c r="A60" s="40"/>
      <c r="B60" s="40"/>
      <c r="C60" s="40"/>
      <c r="D60" s="40"/>
      <c r="E60" s="40"/>
      <c r="F60" s="40"/>
      <c r="G60" s="40"/>
      <c r="H60" s="40"/>
      <c r="I60" s="44" t="s">
        <v>135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15" customFormat="1" ht="15.75">
      <c r="A61" s="40" t="s">
        <v>98</v>
      </c>
      <c r="B61" s="40"/>
      <c r="C61" s="40"/>
      <c r="D61" s="40"/>
      <c r="E61" s="40"/>
      <c r="F61" s="40"/>
      <c r="G61" s="40"/>
      <c r="H61" s="40"/>
      <c r="I61" s="41" t="s">
        <v>99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0" t="s">
        <v>46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40"/>
      <c r="B62" s="40"/>
      <c r="C62" s="40"/>
      <c r="D62" s="40"/>
      <c r="E62" s="40"/>
      <c r="F62" s="40"/>
      <c r="G62" s="40"/>
      <c r="H62" s="40"/>
      <c r="I62" s="41" t="s">
        <v>100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40" t="s">
        <v>101</v>
      </c>
      <c r="B63" s="40"/>
      <c r="C63" s="40"/>
      <c r="D63" s="40"/>
      <c r="E63" s="40"/>
      <c r="F63" s="40"/>
      <c r="G63" s="40"/>
      <c r="H63" s="40"/>
      <c r="I63" s="41" t="s">
        <v>102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0" t="s">
        <v>46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40"/>
      <c r="B64" s="40"/>
      <c r="C64" s="40"/>
      <c r="D64" s="40"/>
      <c r="E64" s="40"/>
      <c r="F64" s="40"/>
      <c r="G64" s="40"/>
      <c r="H64" s="40"/>
      <c r="I64" s="41" t="s">
        <v>103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40" t="s">
        <v>104</v>
      </c>
      <c r="B65" s="40"/>
      <c r="C65" s="40"/>
      <c r="D65" s="40"/>
      <c r="E65" s="40"/>
      <c r="F65" s="40"/>
      <c r="G65" s="40"/>
      <c r="H65" s="40"/>
      <c r="I65" s="41" t="s">
        <v>105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s="15" customFormat="1" ht="15.75">
      <c r="A66" s="40"/>
      <c r="B66" s="40"/>
      <c r="C66" s="40"/>
      <c r="D66" s="40"/>
      <c r="E66" s="40"/>
      <c r="F66" s="40"/>
      <c r="G66" s="40"/>
      <c r="H66" s="40"/>
      <c r="I66" s="41" t="s">
        <v>106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s="15" customFormat="1" ht="15.75">
      <c r="A67" s="40"/>
      <c r="B67" s="40"/>
      <c r="C67" s="40"/>
      <c r="D67" s="40"/>
      <c r="E67" s="40"/>
      <c r="F67" s="40"/>
      <c r="G67" s="40"/>
      <c r="H67" s="40"/>
      <c r="I67" s="41" t="s">
        <v>81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s="15" customFormat="1" ht="15.75">
      <c r="A68" s="40"/>
      <c r="B68" s="40"/>
      <c r="C68" s="40"/>
      <c r="D68" s="40"/>
      <c r="E68" s="40"/>
      <c r="F68" s="40"/>
      <c r="G68" s="40"/>
      <c r="H68" s="40"/>
      <c r="I68" s="49" t="s">
        <v>107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40"/>
      <c r="B69" s="40"/>
      <c r="C69" s="40"/>
      <c r="D69" s="40"/>
      <c r="E69" s="40"/>
      <c r="F69" s="40"/>
      <c r="G69" s="40"/>
      <c r="H69" s="40"/>
      <c r="I69" s="44" t="s">
        <v>136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0" t="s">
        <v>108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50">
        <f>236.89+55.728+148.6+450.1</f>
        <v>891.318</v>
      </c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>
        <f>BF69</f>
        <v>891.318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50">
        <f>CB69</f>
        <v>891.318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40"/>
      <c r="B70" s="40"/>
      <c r="C70" s="40"/>
      <c r="D70" s="40"/>
      <c r="E70" s="40"/>
      <c r="F70" s="40"/>
      <c r="G70" s="40"/>
      <c r="H70" s="40"/>
      <c r="I70" s="41" t="s">
        <v>109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0" t="s">
        <v>46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50">
        <f>(BF58+BF51)/BF69</f>
        <v>8.005055434760658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>
        <f>(CB58+CB51)/CB69</f>
        <v>9.484819110575575</v>
      </c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>
        <f>(CX58+CX51)/CX69</f>
        <v>9.662297855535286</v>
      </c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s="15" customFormat="1" ht="15.75" customHeight="1">
      <c r="A71" s="40"/>
      <c r="B71" s="40"/>
      <c r="C71" s="40"/>
      <c r="D71" s="40"/>
      <c r="E71" s="40"/>
      <c r="F71" s="40"/>
      <c r="G71" s="40"/>
      <c r="H71" s="40"/>
      <c r="I71" s="44" t="s">
        <v>137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0" t="s">
        <v>110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s="15" customFormat="1" ht="15.75">
      <c r="A72" s="40" t="s">
        <v>111</v>
      </c>
      <c r="B72" s="40"/>
      <c r="C72" s="40"/>
      <c r="D72" s="40"/>
      <c r="E72" s="40"/>
      <c r="F72" s="40"/>
      <c r="G72" s="40"/>
      <c r="H72" s="40"/>
      <c r="I72" s="41" t="s">
        <v>112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40"/>
      <c r="B73" s="40"/>
      <c r="C73" s="40"/>
      <c r="D73" s="40"/>
      <c r="E73" s="40"/>
      <c r="F73" s="40"/>
      <c r="G73" s="40"/>
      <c r="H73" s="40"/>
      <c r="I73" s="41" t="s">
        <v>152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40"/>
      <c r="B74" s="40"/>
      <c r="C74" s="40"/>
      <c r="D74" s="40"/>
      <c r="E74" s="40"/>
      <c r="F74" s="40"/>
      <c r="G74" s="40"/>
      <c r="H74" s="40"/>
      <c r="I74" s="41" t="s">
        <v>113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40" t="s">
        <v>114</v>
      </c>
      <c r="B75" s="40"/>
      <c r="C75" s="40"/>
      <c r="D75" s="40"/>
      <c r="E75" s="40"/>
      <c r="F75" s="40"/>
      <c r="G75" s="40"/>
      <c r="H75" s="40"/>
      <c r="I75" s="41" t="s">
        <v>115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0" t="s">
        <v>117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37">
        <v>8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f>ROUND(29*38.62%,0)</f>
        <v>11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f>CB75</f>
        <v>11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40"/>
      <c r="B76" s="40"/>
      <c r="C76" s="40"/>
      <c r="D76" s="40"/>
      <c r="E76" s="40"/>
      <c r="F76" s="40"/>
      <c r="G76" s="40"/>
      <c r="H76" s="40"/>
      <c r="I76" s="41" t="s">
        <v>116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40" t="s">
        <v>118</v>
      </c>
      <c r="B77" s="40"/>
      <c r="C77" s="40"/>
      <c r="D77" s="40"/>
      <c r="E77" s="40"/>
      <c r="F77" s="40"/>
      <c r="G77" s="40"/>
      <c r="H77" s="40"/>
      <c r="I77" s="41" t="s">
        <v>119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0" t="s">
        <v>46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2">
        <f>BF55/BF75/12</f>
        <v>27.327291666666667</v>
      </c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42">
        <f>CB55/CB75/12</f>
        <v>22.863560606060602</v>
      </c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42">
        <f>CX55/CX75/12</f>
        <v>23.54037878787879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ht="15.75">
      <c r="A78" s="40"/>
      <c r="B78" s="40"/>
      <c r="C78" s="40"/>
      <c r="D78" s="40"/>
      <c r="E78" s="40"/>
      <c r="F78" s="40"/>
      <c r="G78" s="40"/>
      <c r="H78" s="40"/>
      <c r="I78" s="41" t="s">
        <v>120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0" t="s">
        <v>121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ht="37.5" customHeight="1">
      <c r="A79" s="40" t="s">
        <v>122</v>
      </c>
      <c r="B79" s="40"/>
      <c r="C79" s="40"/>
      <c r="D79" s="40"/>
      <c r="E79" s="40"/>
      <c r="F79" s="40"/>
      <c r="G79" s="40"/>
      <c r="H79" s="40"/>
      <c r="I79" s="54" t="s">
        <v>256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3" t="s">
        <v>251</v>
      </c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s="17" customFormat="1" ht="72" customHeight="1">
      <c r="A80" s="40"/>
      <c r="B80" s="40"/>
      <c r="C80" s="40"/>
      <c r="D80" s="40"/>
      <c r="E80" s="40"/>
      <c r="F80" s="40"/>
      <c r="G80" s="40"/>
      <c r="H80" s="40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5" t="s">
        <v>257</v>
      </c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</row>
    <row r="81" spans="1:123" s="17" customFormat="1" ht="72" customHeight="1">
      <c r="A81" s="40"/>
      <c r="B81" s="40"/>
      <c r="C81" s="40"/>
      <c r="D81" s="40"/>
      <c r="E81" s="40"/>
      <c r="F81" s="40"/>
      <c r="G81" s="40"/>
      <c r="H81" s="40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</row>
    <row r="82" spans="1:123" s="15" customFormat="1" ht="15.75">
      <c r="A82" s="40"/>
      <c r="B82" s="40"/>
      <c r="C82" s="40"/>
      <c r="D82" s="40"/>
      <c r="E82" s="40"/>
      <c r="F82" s="40"/>
      <c r="G82" s="40"/>
      <c r="H82" s="40"/>
      <c r="I82" s="49" t="s">
        <v>107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40"/>
      <c r="B83" s="40"/>
      <c r="C83" s="40"/>
      <c r="D83" s="40"/>
      <c r="E83" s="40"/>
      <c r="F83" s="40"/>
      <c r="G83" s="40"/>
      <c r="H83" s="40"/>
      <c r="I83" s="41" t="s">
        <v>138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0" t="s">
        <v>46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35">
        <v>1290133.44</v>
      </c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>
        <v>1290133.44</v>
      </c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>
        <v>1290133.44</v>
      </c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ht="15.75">
      <c r="A84" s="40"/>
      <c r="B84" s="40"/>
      <c r="C84" s="40"/>
      <c r="D84" s="40"/>
      <c r="E84" s="40"/>
      <c r="F84" s="40"/>
      <c r="G84" s="40"/>
      <c r="H84" s="40"/>
      <c r="I84" s="41" t="s">
        <v>139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ht="15.75">
      <c r="A85" s="40"/>
      <c r="B85" s="40"/>
      <c r="C85" s="40"/>
      <c r="D85" s="40"/>
      <c r="E85" s="40"/>
      <c r="F85" s="40"/>
      <c r="G85" s="40"/>
      <c r="H85" s="40"/>
      <c r="I85" s="41" t="s">
        <v>123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0" t="s">
        <v>46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40"/>
      <c r="B86" s="40"/>
      <c r="C86" s="40"/>
      <c r="D86" s="40"/>
      <c r="E86" s="40"/>
      <c r="F86" s="40"/>
      <c r="G86" s="40"/>
      <c r="H86" s="40"/>
      <c r="I86" s="41" t="s">
        <v>124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40"/>
      <c r="B87" s="40"/>
      <c r="C87" s="40"/>
      <c r="D87" s="40"/>
      <c r="E87" s="40"/>
      <c r="F87" s="40"/>
      <c r="G87" s="40"/>
      <c r="H87" s="40"/>
      <c r="I87" s="41" t="s">
        <v>125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140</v>
      </c>
    </row>
    <row r="90" s="14" customFormat="1" ht="12" customHeight="1">
      <c r="A90" s="13" t="s">
        <v>141</v>
      </c>
    </row>
    <row r="91" s="14" customFormat="1" ht="12" customHeight="1">
      <c r="A91" s="13" t="s">
        <v>142</v>
      </c>
    </row>
    <row r="92" s="14" customFormat="1" ht="12" customHeight="1">
      <c r="A92" s="13" t="s">
        <v>143</v>
      </c>
    </row>
  </sheetData>
  <sheetProtection/>
  <mergeCells count="278">
    <mergeCell ref="A85:H87"/>
    <mergeCell ref="AP85:BE87"/>
    <mergeCell ref="BF85:CA87"/>
    <mergeCell ref="I86:AO86"/>
    <mergeCell ref="CX85:DS87"/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  <mergeCell ref="I85:AO85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CB85:CW87"/>
    <mergeCell ref="CX57:DS57"/>
    <mergeCell ref="BF57:CA57"/>
    <mergeCell ref="CB57:CW57"/>
    <mergeCell ref="I87:AO87"/>
    <mergeCell ref="I73:AO73"/>
    <mergeCell ref="CX72:DS74"/>
    <mergeCell ref="I78:AO78"/>
    <mergeCell ref="AP78:BE78"/>
    <mergeCell ref="AP63:BE64"/>
    <mergeCell ref="BF63:CA64"/>
    <mergeCell ref="CB63:CW64"/>
    <mergeCell ref="I63:AO63"/>
    <mergeCell ref="CX63:DS64"/>
    <mergeCell ref="I62:AO62"/>
    <mergeCell ref="I64:AO64"/>
    <mergeCell ref="I71:AO71"/>
    <mergeCell ref="AP71:BE71"/>
    <mergeCell ref="CB70:CW71"/>
    <mergeCell ref="CX70:DS71"/>
    <mergeCell ref="CX58:DS60"/>
    <mergeCell ref="I58:AO58"/>
    <mergeCell ref="I57:AO5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A75:H76"/>
    <mergeCell ref="AP75:BE76"/>
    <mergeCell ref="BF75:CA76"/>
    <mergeCell ref="A79:H81"/>
    <mergeCell ref="AP79:BE81"/>
    <mergeCell ref="CB79:CW81"/>
    <mergeCell ref="A77:H78"/>
    <mergeCell ref="BF77:CA78"/>
    <mergeCell ref="CB77:CW78"/>
    <mergeCell ref="I77:AO77"/>
    <mergeCell ref="AP77:BE77"/>
    <mergeCell ref="BF79:CA79"/>
    <mergeCell ref="I79:AO81"/>
    <mergeCell ref="BF80:CA81"/>
    <mergeCell ref="A69:H69"/>
    <mergeCell ref="I69:AO69"/>
    <mergeCell ref="AP69:BE69"/>
    <mergeCell ref="BF69:CA69"/>
    <mergeCell ref="CB69:CW69"/>
    <mergeCell ref="CX69:DS69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CB75:CW76"/>
    <mergeCell ref="I75:AO75"/>
    <mergeCell ref="CX75:DS76"/>
    <mergeCell ref="I74:AO74"/>
    <mergeCell ref="A72:H74"/>
    <mergeCell ref="AP72:BE74"/>
    <mergeCell ref="BF72:CA74"/>
    <mergeCell ref="CB72:CW74"/>
    <mergeCell ref="I54:AO54"/>
    <mergeCell ref="I60:AO60"/>
    <mergeCell ref="CB54:CW54"/>
    <mergeCell ref="CX61:DS62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I68:AO68"/>
    <mergeCell ref="AP68:BE68"/>
    <mergeCell ref="CX56:DS56"/>
    <mergeCell ref="BF54:CA54"/>
    <mergeCell ref="BF55:CA55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A61:H62"/>
    <mergeCell ref="AP61:BE62"/>
    <mergeCell ref="BF61:CA62"/>
    <mergeCell ref="CB61:CW62"/>
    <mergeCell ref="I61:AO61"/>
    <mergeCell ref="BF56:CA56"/>
    <mergeCell ref="I56:AO56"/>
    <mergeCell ref="I55:AO55"/>
    <mergeCell ref="CX44:DS47"/>
    <mergeCell ref="I45:AO45"/>
    <mergeCell ref="I44:AO44"/>
    <mergeCell ref="I51:AO51"/>
    <mergeCell ref="I50:AO50"/>
    <mergeCell ref="A48:H50"/>
    <mergeCell ref="CB48:CW50"/>
    <mergeCell ref="CX48:DS50"/>
    <mergeCell ref="I48:AO48"/>
    <mergeCell ref="AP48:BE50"/>
    <mergeCell ref="BF48:CA50"/>
    <mergeCell ref="I49:AO49"/>
    <mergeCell ref="CX51:DS53"/>
    <mergeCell ref="BF51:CA53"/>
    <mergeCell ref="CB51:CW5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CB44:CW47"/>
    <mergeCell ref="I46:AO46"/>
    <mergeCell ref="CX37:DS40"/>
    <mergeCell ref="I38:AO38"/>
    <mergeCell ref="I37:AO37"/>
    <mergeCell ref="I36:AO36"/>
    <mergeCell ref="I40:AO40"/>
    <mergeCell ref="CB37:CW40"/>
    <mergeCell ref="I39:AO39"/>
    <mergeCell ref="CB41:CW43"/>
    <mergeCell ref="I42:AO42"/>
    <mergeCell ref="CX41:DS43"/>
    <mergeCell ref="I41:AO41"/>
    <mergeCell ref="AP41:BE43"/>
    <mergeCell ref="BF41:CA43"/>
    <mergeCell ref="I43:AO43"/>
    <mergeCell ref="CX31:DS31"/>
    <mergeCell ref="CX34:DS36"/>
    <mergeCell ref="I34:AO34"/>
    <mergeCell ref="I33:AO33"/>
    <mergeCell ref="CX32:DS33"/>
    <mergeCell ref="A31:H31"/>
    <mergeCell ref="I31:AO31"/>
    <mergeCell ref="AP31:BE31"/>
    <mergeCell ref="BF31:CA31"/>
    <mergeCell ref="A32:H33"/>
    <mergeCell ref="AP32:BE33"/>
    <mergeCell ref="BF32:CA33"/>
    <mergeCell ref="CB32:CW33"/>
    <mergeCell ref="I32:AO32"/>
    <mergeCell ref="CB31:CW31"/>
    <mergeCell ref="A34:H36"/>
    <mergeCell ref="AP34:BE36"/>
    <mergeCell ref="BF34:CA36"/>
    <mergeCell ref="CB34:CW36"/>
    <mergeCell ref="I35:AO35"/>
    <mergeCell ref="CX29:DS30"/>
    <mergeCell ref="I28:AO28"/>
    <mergeCell ref="CX27:DS28"/>
    <mergeCell ref="I30:AO30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CX20:DS24"/>
    <mergeCell ref="I22:AO22"/>
    <mergeCell ref="I21:AO21"/>
    <mergeCell ref="I20:AO20"/>
    <mergeCell ref="I19:AO19"/>
    <mergeCell ref="A18:H19"/>
    <mergeCell ref="AP18:BE19"/>
    <mergeCell ref="I18:AO18"/>
    <mergeCell ref="CX18:DS19"/>
    <mergeCell ref="BF18:CA19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3:DS13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P9:BE9"/>
    <mergeCell ref="BF9:CA9"/>
    <mergeCell ref="A6:DS6"/>
    <mergeCell ref="CX8:DS8"/>
    <mergeCell ref="BF8:CA8"/>
    <mergeCell ref="A5:DS5"/>
    <mergeCell ref="CB8:CW8"/>
    <mergeCell ref="AP8:BE8"/>
    <mergeCell ref="A8:H8"/>
    <mergeCell ref="I8:AO8"/>
    <mergeCell ref="CX9:DS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4">
      <pane xSplit="41" ySplit="11" topLeftCell="AS93" activePane="bottomRight" state="frozen"/>
      <selection pane="topLeft" activeCell="A4" sqref="A4"/>
      <selection pane="topRight" activeCell="AP4" sqref="AP4"/>
      <selection pane="bottomLeft" activeCell="A15" sqref="A15"/>
      <selection pane="bottomRight" activeCell="AE97" sqref="AE9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5" t="s">
        <v>155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7" t="s">
        <v>25</v>
      </c>
      <c r="B10" s="28"/>
      <c r="C10" s="28"/>
      <c r="D10" s="28"/>
      <c r="E10" s="28"/>
      <c r="F10" s="28"/>
      <c r="G10" s="28"/>
      <c r="H10" s="29"/>
      <c r="I10" s="27" t="s">
        <v>27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7" t="s">
        <v>28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  <c r="BF10" s="27" t="s">
        <v>30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9"/>
      <c r="CB10" s="27" t="s">
        <v>36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9"/>
      <c r="CX10" s="27" t="s">
        <v>33</v>
      </c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9"/>
    </row>
    <row r="11" spans="1:123" ht="15.75">
      <c r="A11" s="30" t="s">
        <v>26</v>
      </c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0" t="s">
        <v>29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30" t="s">
        <v>31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2"/>
      <c r="CB11" s="30" t="s">
        <v>37</v>
      </c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34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2"/>
    </row>
    <row r="12" spans="1:123" ht="15.75" customHeight="1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32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2"/>
      <c r="CB12" s="30" t="s">
        <v>146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2"/>
      <c r="CX12" s="30" t="s">
        <v>35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2"/>
    </row>
    <row r="13" spans="1:123" s="15" customFormat="1" ht="15.75">
      <c r="A13" s="56"/>
      <c r="B13" s="40"/>
      <c r="C13" s="40"/>
      <c r="D13" s="40"/>
      <c r="E13" s="40"/>
      <c r="F13" s="40"/>
      <c r="G13" s="40"/>
      <c r="H13" s="57"/>
      <c r="I13" s="58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59"/>
      <c r="AP13" s="56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57"/>
      <c r="BF13" s="70" t="s">
        <v>156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71"/>
      <c r="BQ13" s="70" t="s">
        <v>158</v>
      </c>
      <c r="BR13" s="39"/>
      <c r="BS13" s="39"/>
      <c r="BT13" s="39"/>
      <c r="BU13" s="39"/>
      <c r="BV13" s="39"/>
      <c r="BW13" s="39"/>
      <c r="BX13" s="39"/>
      <c r="BY13" s="39"/>
      <c r="BZ13" s="39"/>
      <c r="CA13" s="71"/>
      <c r="CB13" s="70" t="s">
        <v>156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71"/>
      <c r="CM13" s="70" t="s">
        <v>158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71"/>
      <c r="CX13" s="70" t="s">
        <v>156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71"/>
      <c r="DI13" s="70" t="s">
        <v>158</v>
      </c>
      <c r="DJ13" s="39"/>
      <c r="DK13" s="39"/>
      <c r="DL13" s="39"/>
      <c r="DM13" s="39"/>
      <c r="DN13" s="39"/>
      <c r="DO13" s="39"/>
      <c r="DP13" s="39"/>
      <c r="DQ13" s="39"/>
      <c r="DR13" s="39"/>
      <c r="DS13" s="71"/>
    </row>
    <row r="14" spans="1:123" ht="15.75">
      <c r="A14" s="66"/>
      <c r="B14" s="67"/>
      <c r="C14" s="67"/>
      <c r="D14" s="67"/>
      <c r="E14" s="67"/>
      <c r="F14" s="67"/>
      <c r="G14" s="67"/>
      <c r="H14" s="68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2"/>
      <c r="AP14" s="66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6" t="s">
        <v>157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6" t="s">
        <v>157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8"/>
      <c r="CB14" s="66" t="s">
        <v>157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8"/>
      <c r="CM14" s="66" t="s">
        <v>157</v>
      </c>
      <c r="CN14" s="67"/>
      <c r="CO14" s="67"/>
      <c r="CP14" s="67"/>
      <c r="CQ14" s="67"/>
      <c r="CR14" s="67"/>
      <c r="CS14" s="67"/>
      <c r="CT14" s="67"/>
      <c r="CU14" s="67"/>
      <c r="CV14" s="67"/>
      <c r="CW14" s="68"/>
      <c r="CX14" s="66" t="s">
        <v>157</v>
      </c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66" t="s">
        <v>157</v>
      </c>
      <c r="DJ14" s="67"/>
      <c r="DK14" s="67"/>
      <c r="DL14" s="67"/>
      <c r="DM14" s="67"/>
      <c r="DN14" s="67"/>
      <c r="DO14" s="67"/>
      <c r="DP14" s="67"/>
      <c r="DQ14" s="67"/>
      <c r="DR14" s="67"/>
      <c r="DS14" s="68"/>
    </row>
    <row r="15" spans="1:123" ht="15.75">
      <c r="A15" s="39" t="s">
        <v>38</v>
      </c>
      <c r="B15" s="39"/>
      <c r="C15" s="39"/>
      <c r="D15" s="39"/>
      <c r="E15" s="39"/>
      <c r="F15" s="39"/>
      <c r="G15" s="39"/>
      <c r="H15" s="39"/>
      <c r="I15" s="38" t="s">
        <v>159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40"/>
      <c r="B16" s="40"/>
      <c r="C16" s="40"/>
      <c r="D16" s="40"/>
      <c r="E16" s="40"/>
      <c r="F16" s="40"/>
      <c r="G16" s="40"/>
      <c r="H16" s="40"/>
      <c r="I16" s="41" t="s">
        <v>160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40" t="s">
        <v>45</v>
      </c>
      <c r="B17" s="40"/>
      <c r="C17" s="40"/>
      <c r="D17" s="40"/>
      <c r="E17" s="40"/>
      <c r="F17" s="40"/>
      <c r="G17" s="40"/>
      <c r="H17" s="40"/>
      <c r="I17" s="41" t="s">
        <v>161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40"/>
      <c r="B18" s="40"/>
      <c r="C18" s="40"/>
      <c r="D18" s="40"/>
      <c r="E18" s="40"/>
      <c r="F18" s="40"/>
      <c r="G18" s="40"/>
      <c r="H18" s="40"/>
      <c r="I18" s="41" t="s">
        <v>162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40"/>
      <c r="B19" s="40"/>
      <c r="C19" s="40"/>
      <c r="D19" s="40"/>
      <c r="E19" s="40"/>
      <c r="F19" s="40"/>
      <c r="G19" s="40"/>
      <c r="H19" s="40"/>
      <c r="I19" s="41" t="s">
        <v>163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0" t="s">
        <v>191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40"/>
      <c r="B20" s="40"/>
      <c r="C20" s="40"/>
      <c r="D20" s="40"/>
      <c r="E20" s="40"/>
      <c r="F20" s="40"/>
      <c r="G20" s="40"/>
      <c r="H20" s="40"/>
      <c r="I20" s="41" t="s">
        <v>164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40"/>
      <c r="B21" s="40"/>
      <c r="C21" s="40"/>
      <c r="D21" s="40"/>
      <c r="E21" s="40"/>
      <c r="F21" s="40"/>
      <c r="G21" s="40"/>
      <c r="H21" s="40"/>
      <c r="I21" s="41" t="s">
        <v>165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40"/>
      <c r="B22" s="40"/>
      <c r="C22" s="40"/>
      <c r="D22" s="40"/>
      <c r="E22" s="40"/>
      <c r="F22" s="40"/>
      <c r="G22" s="40"/>
      <c r="H22" s="40"/>
      <c r="I22" s="41" t="s">
        <v>166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40"/>
      <c r="B23" s="40"/>
      <c r="C23" s="40"/>
      <c r="D23" s="40"/>
      <c r="E23" s="40"/>
      <c r="F23" s="40"/>
      <c r="G23" s="40"/>
      <c r="H23" s="40"/>
      <c r="I23" s="41" t="s">
        <v>167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40"/>
      <c r="B24" s="40"/>
      <c r="C24" s="40"/>
      <c r="D24" s="40"/>
      <c r="E24" s="40"/>
      <c r="F24" s="40"/>
      <c r="G24" s="40"/>
      <c r="H24" s="40"/>
      <c r="I24" s="41" t="s">
        <v>168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40"/>
      <c r="B25" s="40"/>
      <c r="C25" s="40"/>
      <c r="D25" s="40"/>
      <c r="E25" s="40"/>
      <c r="F25" s="40"/>
      <c r="G25" s="40"/>
      <c r="H25" s="40"/>
      <c r="I25" s="41" t="s">
        <v>169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40"/>
      <c r="B26" s="40"/>
      <c r="C26" s="40"/>
      <c r="D26" s="40"/>
      <c r="E26" s="40"/>
      <c r="F26" s="40"/>
      <c r="G26" s="40"/>
      <c r="H26" s="40"/>
      <c r="I26" s="41" t="s">
        <v>170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40"/>
      <c r="B27" s="40"/>
      <c r="C27" s="40"/>
      <c r="D27" s="40"/>
      <c r="E27" s="40"/>
      <c r="F27" s="40"/>
      <c r="G27" s="40"/>
      <c r="H27" s="40"/>
      <c r="I27" s="41" t="s">
        <v>171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40"/>
      <c r="B28" s="40"/>
      <c r="C28" s="40"/>
      <c r="D28" s="40"/>
      <c r="E28" s="40"/>
      <c r="F28" s="40"/>
      <c r="G28" s="40"/>
      <c r="H28" s="40"/>
      <c r="I28" s="41" t="s">
        <v>172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40"/>
      <c r="B29" s="40"/>
      <c r="C29" s="40"/>
      <c r="D29" s="40"/>
      <c r="E29" s="40"/>
      <c r="F29" s="40"/>
      <c r="G29" s="40"/>
      <c r="H29" s="40"/>
      <c r="I29" s="41" t="s">
        <v>173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40"/>
      <c r="B30" s="40"/>
      <c r="C30" s="40"/>
      <c r="D30" s="40"/>
      <c r="E30" s="40"/>
      <c r="F30" s="40"/>
      <c r="G30" s="40"/>
      <c r="H30" s="40"/>
      <c r="I30" s="41" t="s">
        <v>174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40"/>
      <c r="B31" s="40"/>
      <c r="C31" s="40"/>
      <c r="D31" s="40"/>
      <c r="E31" s="40"/>
      <c r="F31" s="40"/>
      <c r="G31" s="40"/>
      <c r="H31" s="40"/>
      <c r="I31" s="41" t="s">
        <v>175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40"/>
      <c r="B32" s="40"/>
      <c r="C32" s="40"/>
      <c r="D32" s="40"/>
      <c r="E32" s="40"/>
      <c r="F32" s="40"/>
      <c r="G32" s="40"/>
      <c r="H32" s="40"/>
      <c r="I32" s="41" t="s">
        <v>176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0" t="s">
        <v>186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40"/>
      <c r="B33" s="40"/>
      <c r="C33" s="40"/>
      <c r="D33" s="40"/>
      <c r="E33" s="40"/>
      <c r="F33" s="40"/>
      <c r="G33" s="40"/>
      <c r="H33" s="40"/>
      <c r="I33" s="41" t="s">
        <v>177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40"/>
      <c r="B34" s="40"/>
      <c r="C34" s="40"/>
      <c r="D34" s="40"/>
      <c r="E34" s="40"/>
      <c r="F34" s="40"/>
      <c r="G34" s="40"/>
      <c r="H34" s="40"/>
      <c r="I34" s="41" t="s">
        <v>164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40"/>
      <c r="B35" s="40"/>
      <c r="C35" s="40"/>
      <c r="D35" s="40"/>
      <c r="E35" s="40"/>
      <c r="F35" s="40"/>
      <c r="G35" s="40"/>
      <c r="H35" s="40"/>
      <c r="I35" s="41" t="s">
        <v>178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40"/>
      <c r="B36" s="40"/>
      <c r="C36" s="40"/>
      <c r="D36" s="40"/>
      <c r="E36" s="40"/>
      <c r="F36" s="40"/>
      <c r="G36" s="40"/>
      <c r="H36" s="40"/>
      <c r="I36" s="41" t="s">
        <v>179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40"/>
      <c r="B37" s="40"/>
      <c r="C37" s="40"/>
      <c r="D37" s="40"/>
      <c r="E37" s="40"/>
      <c r="F37" s="40"/>
      <c r="G37" s="40"/>
      <c r="H37" s="40"/>
      <c r="I37" s="41" t="s">
        <v>180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40"/>
      <c r="B38" s="40"/>
      <c r="C38" s="40"/>
      <c r="D38" s="40"/>
      <c r="E38" s="40"/>
      <c r="F38" s="40"/>
      <c r="G38" s="40"/>
      <c r="H38" s="40"/>
      <c r="I38" s="41" t="s">
        <v>181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40"/>
      <c r="B39" s="40"/>
      <c r="C39" s="40"/>
      <c r="D39" s="40"/>
      <c r="E39" s="40"/>
      <c r="F39" s="40"/>
      <c r="G39" s="40"/>
      <c r="H39" s="40"/>
      <c r="I39" s="41" t="s">
        <v>182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40"/>
      <c r="B40" s="40"/>
      <c r="C40" s="40"/>
      <c r="D40" s="40"/>
      <c r="E40" s="40"/>
      <c r="F40" s="40"/>
      <c r="G40" s="40"/>
      <c r="H40" s="40"/>
      <c r="I40" s="41" t="s">
        <v>183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40"/>
      <c r="B41" s="40"/>
      <c r="C41" s="40"/>
      <c r="D41" s="40"/>
      <c r="E41" s="40"/>
      <c r="F41" s="40"/>
      <c r="G41" s="40"/>
      <c r="H41" s="40"/>
      <c r="I41" s="41" t="s">
        <v>184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40"/>
      <c r="B42" s="40"/>
      <c r="C42" s="40"/>
      <c r="D42" s="40"/>
      <c r="E42" s="40"/>
      <c r="F42" s="40"/>
      <c r="G42" s="40"/>
      <c r="H42" s="40"/>
      <c r="I42" s="41" t="s">
        <v>185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40"/>
      <c r="B43" s="40"/>
      <c r="C43" s="40"/>
      <c r="D43" s="40"/>
      <c r="E43" s="40"/>
      <c r="F43" s="40"/>
      <c r="G43" s="40"/>
      <c r="H43" s="40"/>
      <c r="I43" s="41" t="s">
        <v>173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40"/>
      <c r="B44" s="40"/>
      <c r="C44" s="40"/>
      <c r="D44" s="40"/>
      <c r="E44" s="40"/>
      <c r="F44" s="40"/>
      <c r="G44" s="40"/>
      <c r="H44" s="40"/>
      <c r="I44" s="41" t="s">
        <v>174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40"/>
      <c r="B45" s="40"/>
      <c r="C45" s="40"/>
      <c r="D45" s="40"/>
      <c r="E45" s="40"/>
      <c r="F45" s="40"/>
      <c r="G45" s="40"/>
      <c r="H45" s="40"/>
      <c r="I45" s="41" t="s">
        <v>175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6" customFormat="1" ht="15.75">
      <c r="A46" s="63" t="s">
        <v>47</v>
      </c>
      <c r="B46" s="63"/>
      <c r="C46" s="63"/>
      <c r="D46" s="63"/>
      <c r="E46" s="63"/>
      <c r="F46" s="63"/>
      <c r="G46" s="63"/>
      <c r="H46" s="63"/>
      <c r="I46" s="64" t="s">
        <v>187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</row>
    <row r="47" spans="1:123" s="16" customFormat="1" ht="15.75">
      <c r="A47" s="63"/>
      <c r="B47" s="63"/>
      <c r="C47" s="63"/>
      <c r="D47" s="63"/>
      <c r="E47" s="63"/>
      <c r="F47" s="63"/>
      <c r="G47" s="63"/>
      <c r="H47" s="63"/>
      <c r="I47" s="64" t="s">
        <v>188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</row>
    <row r="48" spans="1:123" s="16" customFormat="1" ht="15.75">
      <c r="A48" s="63"/>
      <c r="B48" s="63"/>
      <c r="C48" s="63"/>
      <c r="D48" s="63"/>
      <c r="E48" s="63"/>
      <c r="F48" s="63"/>
      <c r="G48" s="63"/>
      <c r="H48" s="63"/>
      <c r="I48" s="64" t="s">
        <v>189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</row>
    <row r="49" spans="1:123" s="16" customFormat="1" ht="15.75">
      <c r="A49" s="63"/>
      <c r="B49" s="63"/>
      <c r="C49" s="63"/>
      <c r="D49" s="63"/>
      <c r="E49" s="63"/>
      <c r="F49" s="63"/>
      <c r="G49" s="63"/>
      <c r="H49" s="63"/>
      <c r="I49" s="64" t="s">
        <v>190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3" t="s">
        <v>191</v>
      </c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72">
        <v>224992.37</v>
      </c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>
        <v>224992.37</v>
      </c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>
        <v>363387.41</v>
      </c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>
        <v>363387.41</v>
      </c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>
        <v>359164.16</v>
      </c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>
        <f>CX49</f>
        <v>359164.16</v>
      </c>
      <c r="DJ49" s="72"/>
      <c r="DK49" s="72"/>
      <c r="DL49" s="72"/>
      <c r="DM49" s="72"/>
      <c r="DN49" s="72"/>
      <c r="DO49" s="72"/>
      <c r="DP49" s="72"/>
      <c r="DQ49" s="72"/>
      <c r="DR49" s="72"/>
      <c r="DS49" s="72"/>
    </row>
    <row r="50" spans="1:123" s="16" customFormat="1" ht="15.75">
      <c r="A50" s="63"/>
      <c r="B50" s="63"/>
      <c r="C50" s="63"/>
      <c r="D50" s="63"/>
      <c r="E50" s="63"/>
      <c r="F50" s="63"/>
      <c r="G50" s="63"/>
      <c r="H50" s="63"/>
      <c r="I50" s="64" t="s">
        <v>192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3" t="s">
        <v>186</v>
      </c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72">
        <v>463.98</v>
      </c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>
        <v>568.49</v>
      </c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>
        <v>220.65</v>
      </c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>
        <v>229.47</v>
      </c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>
        <v>206.33</v>
      </c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>
        <v>225.32</v>
      </c>
      <c r="DJ50" s="72"/>
      <c r="DK50" s="72"/>
      <c r="DL50" s="72"/>
      <c r="DM50" s="72"/>
      <c r="DN50" s="72"/>
      <c r="DO50" s="72"/>
      <c r="DP50" s="72"/>
      <c r="DQ50" s="72"/>
      <c r="DR50" s="72"/>
      <c r="DS50" s="72"/>
    </row>
    <row r="51" spans="1:123" s="16" customFormat="1" ht="15.75">
      <c r="A51" s="63"/>
      <c r="B51" s="63"/>
      <c r="C51" s="63"/>
      <c r="D51" s="63"/>
      <c r="E51" s="63"/>
      <c r="F51" s="63"/>
      <c r="G51" s="63"/>
      <c r="H51" s="63"/>
      <c r="I51" s="64" t="s">
        <v>193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</row>
    <row r="52" spans="1:123" s="16" customFormat="1" ht="15.75">
      <c r="A52" s="63"/>
      <c r="B52" s="63"/>
      <c r="C52" s="63"/>
      <c r="D52" s="63"/>
      <c r="E52" s="63"/>
      <c r="F52" s="63"/>
      <c r="G52" s="63"/>
      <c r="H52" s="63"/>
      <c r="I52" s="64" t="s">
        <v>194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3" t="s">
        <v>186</v>
      </c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72">
        <v>1097.02</v>
      </c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>
        <v>1197.96</v>
      </c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>
        <v>1244.54</v>
      </c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>
        <v>1253.36</v>
      </c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>
        <v>1214.03</v>
      </c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>
        <v>1234.02</v>
      </c>
      <c r="DJ52" s="72"/>
      <c r="DK52" s="72"/>
      <c r="DL52" s="72"/>
      <c r="DM52" s="72"/>
      <c r="DN52" s="72"/>
      <c r="DO52" s="72"/>
      <c r="DP52" s="72"/>
      <c r="DQ52" s="72"/>
      <c r="DR52" s="72"/>
      <c r="DS52" s="72"/>
    </row>
    <row r="53" spans="1:123" ht="15.75">
      <c r="A53" s="40" t="s">
        <v>51</v>
      </c>
      <c r="B53" s="40"/>
      <c r="C53" s="40"/>
      <c r="D53" s="40"/>
      <c r="E53" s="40"/>
      <c r="F53" s="40"/>
      <c r="G53" s="40"/>
      <c r="H53" s="40"/>
      <c r="I53" s="41" t="s">
        <v>195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0" t="s">
        <v>186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40"/>
      <c r="B54" s="40"/>
      <c r="C54" s="40"/>
      <c r="D54" s="40"/>
      <c r="E54" s="40"/>
      <c r="F54" s="40"/>
      <c r="G54" s="40"/>
      <c r="H54" s="40"/>
      <c r="I54" s="41" t="s">
        <v>196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40"/>
      <c r="B55" s="40"/>
      <c r="C55" s="40"/>
      <c r="D55" s="40"/>
      <c r="E55" s="40"/>
      <c r="F55" s="40"/>
      <c r="G55" s="40"/>
      <c r="H55" s="40"/>
      <c r="I55" s="41" t="s">
        <v>188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40" t="s">
        <v>61</v>
      </c>
      <c r="B56" s="40"/>
      <c r="C56" s="40"/>
      <c r="D56" s="40"/>
      <c r="E56" s="40"/>
      <c r="F56" s="40"/>
      <c r="G56" s="40"/>
      <c r="H56" s="40"/>
      <c r="I56" s="41" t="s">
        <v>197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40" t="s">
        <v>63</v>
      </c>
      <c r="B57" s="40"/>
      <c r="C57" s="40"/>
      <c r="D57" s="40"/>
      <c r="E57" s="40"/>
      <c r="F57" s="40"/>
      <c r="G57" s="40"/>
      <c r="H57" s="40"/>
      <c r="I57" s="41" t="s">
        <v>198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0" t="s">
        <v>186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40"/>
      <c r="B58" s="40"/>
      <c r="C58" s="40"/>
      <c r="D58" s="40"/>
      <c r="E58" s="40"/>
      <c r="F58" s="40"/>
      <c r="G58" s="40"/>
      <c r="H58" s="40"/>
      <c r="I58" s="41" t="s">
        <v>199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40"/>
      <c r="B59" s="40"/>
      <c r="C59" s="40"/>
      <c r="D59" s="40"/>
      <c r="E59" s="40"/>
      <c r="F59" s="40"/>
      <c r="G59" s="40"/>
      <c r="H59" s="40"/>
      <c r="I59" s="41" t="s">
        <v>200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40"/>
      <c r="B60" s="40"/>
      <c r="C60" s="40"/>
      <c r="D60" s="40"/>
      <c r="E60" s="40"/>
      <c r="F60" s="40"/>
      <c r="G60" s="40"/>
      <c r="H60" s="40"/>
      <c r="I60" s="41" t="s">
        <v>201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40" t="s">
        <v>66</v>
      </c>
      <c r="B61" s="40"/>
      <c r="C61" s="40"/>
      <c r="D61" s="40"/>
      <c r="E61" s="40"/>
      <c r="F61" s="40"/>
      <c r="G61" s="40"/>
      <c r="H61" s="40"/>
      <c r="I61" s="41" t="s">
        <v>198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0" t="s">
        <v>186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40"/>
      <c r="B62" s="40"/>
      <c r="C62" s="40"/>
      <c r="D62" s="40"/>
      <c r="E62" s="40"/>
      <c r="F62" s="40"/>
      <c r="G62" s="40"/>
      <c r="H62" s="40"/>
      <c r="I62" s="41" t="s">
        <v>199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40"/>
      <c r="B63" s="40"/>
      <c r="C63" s="40"/>
      <c r="D63" s="40"/>
      <c r="E63" s="40"/>
      <c r="F63" s="40"/>
      <c r="G63" s="40"/>
      <c r="H63" s="40"/>
      <c r="I63" s="41" t="s">
        <v>202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40"/>
      <c r="B64" s="40"/>
      <c r="C64" s="40"/>
      <c r="D64" s="40"/>
      <c r="E64" s="40"/>
      <c r="F64" s="40"/>
      <c r="G64" s="40"/>
      <c r="H64" s="40"/>
      <c r="I64" s="41" t="s">
        <v>203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40"/>
      <c r="B65" s="40"/>
      <c r="C65" s="40"/>
      <c r="D65" s="40"/>
      <c r="E65" s="40"/>
      <c r="F65" s="40"/>
      <c r="G65" s="40"/>
      <c r="H65" s="40"/>
      <c r="I65" s="41" t="s">
        <v>238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40" t="s">
        <v>67</v>
      </c>
      <c r="B66" s="40"/>
      <c r="C66" s="40"/>
      <c r="D66" s="40"/>
      <c r="E66" s="40"/>
      <c r="F66" s="40"/>
      <c r="G66" s="40"/>
      <c r="H66" s="40"/>
      <c r="I66" s="41" t="s">
        <v>204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0" t="s">
        <v>60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40"/>
      <c r="B67" s="40"/>
      <c r="C67" s="40"/>
      <c r="D67" s="40"/>
      <c r="E67" s="40"/>
      <c r="F67" s="40"/>
      <c r="G67" s="40"/>
      <c r="H67" s="40"/>
      <c r="I67" s="41" t="s">
        <v>205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40"/>
      <c r="B68" s="40"/>
      <c r="C68" s="40"/>
      <c r="D68" s="40"/>
      <c r="E68" s="40"/>
      <c r="F68" s="40"/>
      <c r="G68" s="40"/>
      <c r="H68" s="40"/>
      <c r="I68" s="41" t="s">
        <v>147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0" t="s">
        <v>60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40"/>
      <c r="B69" s="40"/>
      <c r="C69" s="40"/>
      <c r="D69" s="40"/>
      <c r="E69" s="40"/>
      <c r="F69" s="40"/>
      <c r="G69" s="40"/>
      <c r="H69" s="40"/>
      <c r="I69" s="41" t="s">
        <v>148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0" t="s">
        <v>60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40"/>
      <c r="B70" s="40"/>
      <c r="C70" s="40"/>
      <c r="D70" s="40"/>
      <c r="E70" s="40"/>
      <c r="F70" s="40"/>
      <c r="G70" s="40"/>
      <c r="H70" s="40"/>
      <c r="I70" s="41" t="s">
        <v>149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0" t="s">
        <v>60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40"/>
      <c r="B71" s="40"/>
      <c r="C71" s="40"/>
      <c r="D71" s="40"/>
      <c r="E71" s="40"/>
      <c r="F71" s="40"/>
      <c r="G71" s="40"/>
      <c r="H71" s="40"/>
      <c r="I71" s="41" t="s">
        <v>150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0" t="s">
        <v>60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40" t="s">
        <v>87</v>
      </c>
      <c r="B72" s="40"/>
      <c r="C72" s="40"/>
      <c r="D72" s="40"/>
      <c r="E72" s="40"/>
      <c r="F72" s="40"/>
      <c r="G72" s="40"/>
      <c r="H72" s="40"/>
      <c r="I72" s="41" t="s">
        <v>239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40" t="s">
        <v>91</v>
      </c>
      <c r="B73" s="40"/>
      <c r="C73" s="40"/>
      <c r="D73" s="40"/>
      <c r="E73" s="40"/>
      <c r="F73" s="40"/>
      <c r="G73" s="40"/>
      <c r="H73" s="40"/>
      <c r="I73" s="41" t="s">
        <v>206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0" t="s">
        <v>207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40"/>
      <c r="B74" s="40"/>
      <c r="C74" s="40"/>
      <c r="D74" s="40"/>
      <c r="E74" s="40"/>
      <c r="F74" s="40"/>
      <c r="G74" s="40"/>
      <c r="H74" s="40"/>
      <c r="I74" s="41" t="s">
        <v>208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0" t="s">
        <v>207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40" t="s">
        <v>96</v>
      </c>
      <c r="B75" s="40"/>
      <c r="C75" s="40"/>
      <c r="D75" s="40"/>
      <c r="E75" s="40"/>
      <c r="F75" s="40"/>
      <c r="G75" s="40"/>
      <c r="H75" s="40"/>
      <c r="I75" s="41" t="s">
        <v>209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0" t="s">
        <v>191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40" t="s">
        <v>98</v>
      </c>
      <c r="B76" s="40"/>
      <c r="C76" s="40"/>
      <c r="D76" s="40"/>
      <c r="E76" s="40"/>
      <c r="F76" s="40"/>
      <c r="G76" s="40"/>
      <c r="H76" s="40"/>
      <c r="I76" s="41" t="s">
        <v>210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0" t="s">
        <v>211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40"/>
      <c r="B77" s="40"/>
      <c r="C77" s="40"/>
      <c r="D77" s="40"/>
      <c r="E77" s="40"/>
      <c r="F77" s="40"/>
      <c r="G77" s="40"/>
      <c r="H77" s="40"/>
      <c r="I77" s="41" t="s">
        <v>151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73" t="s">
        <v>212</v>
      </c>
      <c r="B78" s="73"/>
      <c r="C78" s="73"/>
      <c r="D78" s="73"/>
      <c r="E78" s="73"/>
      <c r="F78" s="73"/>
      <c r="G78" s="73"/>
      <c r="H78" s="73"/>
      <c r="I78" s="41" t="s">
        <v>213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0" t="s">
        <v>211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73"/>
      <c r="B79" s="73"/>
      <c r="C79" s="73"/>
      <c r="D79" s="73"/>
      <c r="E79" s="73"/>
      <c r="F79" s="73"/>
      <c r="G79" s="73"/>
      <c r="H79" s="73"/>
      <c r="I79" s="41" t="s">
        <v>214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>
      <c r="A80" s="40" t="s">
        <v>215</v>
      </c>
      <c r="B80" s="40"/>
      <c r="C80" s="40"/>
      <c r="D80" s="40"/>
      <c r="E80" s="40"/>
      <c r="F80" s="40"/>
      <c r="G80" s="40"/>
      <c r="H80" s="40"/>
      <c r="I80" s="41" t="s">
        <v>216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0" t="s">
        <v>211</v>
      </c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 customHeight="1">
      <c r="A81" s="40"/>
      <c r="B81" s="40"/>
      <c r="C81" s="40"/>
      <c r="D81" s="40"/>
      <c r="E81" s="40"/>
      <c r="F81" s="40"/>
      <c r="G81" s="40"/>
      <c r="H81" s="40"/>
      <c r="I81" s="65" t="s">
        <v>232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40" t="s">
        <v>211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 customHeight="1">
      <c r="A82" s="40"/>
      <c r="B82" s="40"/>
      <c r="C82" s="40"/>
      <c r="D82" s="40"/>
      <c r="E82" s="40"/>
      <c r="F82" s="40"/>
      <c r="G82" s="40"/>
      <c r="H82" s="40"/>
      <c r="I82" s="65" t="s">
        <v>234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40" t="s">
        <v>211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 customHeight="1">
      <c r="A83" s="40"/>
      <c r="B83" s="40"/>
      <c r="C83" s="40"/>
      <c r="D83" s="40"/>
      <c r="E83" s="40"/>
      <c r="F83" s="40"/>
      <c r="G83" s="40"/>
      <c r="H83" s="40"/>
      <c r="I83" s="65" t="s">
        <v>233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40" t="s">
        <v>211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 customHeight="1">
      <c r="A84" s="40"/>
      <c r="B84" s="40"/>
      <c r="C84" s="40"/>
      <c r="D84" s="40"/>
      <c r="E84" s="40"/>
      <c r="F84" s="40"/>
      <c r="G84" s="40"/>
      <c r="H84" s="40"/>
      <c r="I84" s="65" t="s">
        <v>235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40" t="s">
        <v>211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40" t="s">
        <v>217</v>
      </c>
      <c r="B85" s="40"/>
      <c r="C85" s="40"/>
      <c r="D85" s="40"/>
      <c r="E85" s="40"/>
      <c r="F85" s="40"/>
      <c r="G85" s="40"/>
      <c r="H85" s="40"/>
      <c r="I85" s="41" t="s">
        <v>218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0" t="s">
        <v>211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40"/>
      <c r="B86" s="40"/>
      <c r="C86" s="40"/>
      <c r="D86" s="40"/>
      <c r="E86" s="40"/>
      <c r="F86" s="40"/>
      <c r="G86" s="40"/>
      <c r="H86" s="40"/>
      <c r="I86" s="41" t="s">
        <v>219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40" t="s">
        <v>101</v>
      </c>
      <c r="B87" s="40"/>
      <c r="C87" s="40"/>
      <c r="D87" s="40"/>
      <c r="E87" s="40"/>
      <c r="F87" s="40"/>
      <c r="G87" s="40"/>
      <c r="H87" s="40"/>
      <c r="I87" s="41" t="s">
        <v>220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40"/>
      <c r="B88" s="40"/>
      <c r="C88" s="40"/>
      <c r="D88" s="40"/>
      <c r="E88" s="40"/>
      <c r="F88" s="40"/>
      <c r="G88" s="40"/>
      <c r="H88" s="40"/>
      <c r="I88" s="41" t="s">
        <v>221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40" t="s">
        <v>104</v>
      </c>
      <c r="B89" s="40"/>
      <c r="C89" s="40"/>
      <c r="D89" s="40"/>
      <c r="E89" s="40"/>
      <c r="F89" s="40"/>
      <c r="G89" s="40"/>
      <c r="H89" s="40"/>
      <c r="I89" s="41" t="s">
        <v>222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0" t="s">
        <v>224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40"/>
      <c r="B90" s="40"/>
      <c r="C90" s="40"/>
      <c r="D90" s="40"/>
      <c r="E90" s="40"/>
      <c r="F90" s="40"/>
      <c r="G90" s="40"/>
      <c r="H90" s="40"/>
      <c r="I90" s="41" t="s">
        <v>223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0" t="s">
        <v>225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40" t="s">
        <v>226</v>
      </c>
      <c r="B91" s="40"/>
      <c r="C91" s="40"/>
      <c r="D91" s="40"/>
      <c r="E91" s="40"/>
      <c r="F91" s="40"/>
      <c r="G91" s="40"/>
      <c r="H91" s="40"/>
      <c r="I91" s="41" t="s">
        <v>227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0" t="s">
        <v>211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40" t="s">
        <v>228</v>
      </c>
      <c r="B92" s="40"/>
      <c r="C92" s="40"/>
      <c r="D92" s="40"/>
      <c r="E92" s="40"/>
      <c r="F92" s="40"/>
      <c r="G92" s="40"/>
      <c r="H92" s="40"/>
      <c r="I92" s="41" t="s">
        <v>229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0" t="s">
        <v>230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40"/>
      <c r="B93" s="40"/>
      <c r="C93" s="40"/>
      <c r="D93" s="40"/>
      <c r="E93" s="40"/>
      <c r="F93" s="40"/>
      <c r="G93" s="40"/>
      <c r="H93" s="40"/>
      <c r="I93" s="41" t="s">
        <v>93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40"/>
      <c r="B94" s="40"/>
      <c r="C94" s="40"/>
      <c r="D94" s="40"/>
      <c r="E94" s="40"/>
      <c r="F94" s="40"/>
      <c r="G94" s="40"/>
      <c r="H94" s="40"/>
      <c r="I94" s="41" t="s">
        <v>231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0" t="s">
        <v>230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ht="15.75">
      <c r="A95" s="40"/>
      <c r="B95" s="40"/>
      <c r="C95" s="40"/>
      <c r="D95" s="40"/>
      <c r="E95" s="40"/>
      <c r="F95" s="40"/>
      <c r="G95" s="40"/>
      <c r="H95" s="40"/>
      <c r="I95" s="41" t="s">
        <v>219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0" t="s">
        <v>230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153</v>
      </c>
    </row>
  </sheetData>
  <sheetProtection/>
  <mergeCells count="407"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BF17:BP18"/>
    <mergeCell ref="BQ17:CA18"/>
    <mergeCell ref="CB17:CL18"/>
    <mergeCell ref="CX17:DH18"/>
    <mergeCell ref="I35:AO3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BQ91:CA91"/>
    <mergeCell ref="CB91:CL91"/>
    <mergeCell ref="CX84:DH84"/>
    <mergeCell ref="CB80:CL80"/>
    <mergeCell ref="CM80:CW80"/>
    <mergeCell ref="CB74:CL74"/>
    <mergeCell ref="BQ71:CA71"/>
    <mergeCell ref="CB71:CL71"/>
    <mergeCell ref="CM71:CW71"/>
    <mergeCell ref="CX71:DH71"/>
    <mergeCell ref="CM74:CW74"/>
    <mergeCell ref="BF72:BP72"/>
    <mergeCell ref="BQ72:CA72"/>
    <mergeCell ref="CB72:CL72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A91:H91"/>
    <mergeCell ref="I91:AO91"/>
    <mergeCell ref="AP91:BE91"/>
    <mergeCell ref="BF91:BP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DI89:DS90"/>
    <mergeCell ref="A89:H90"/>
    <mergeCell ref="DI84:DS84"/>
    <mergeCell ref="I85:AO85"/>
    <mergeCell ref="CX85:DH86"/>
    <mergeCell ref="DI85:DS86"/>
    <mergeCell ref="AP85:BE86"/>
    <mergeCell ref="BF85:BP86"/>
    <mergeCell ref="BQ85:CA86"/>
    <mergeCell ref="CB87:CL88"/>
    <mergeCell ref="I88:AO88"/>
    <mergeCell ref="CM87:CW88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A82:H82"/>
    <mergeCell ref="I82:AO82"/>
    <mergeCell ref="AP82:BE82"/>
    <mergeCell ref="BF82:BP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DI82:DS82"/>
    <mergeCell ref="DI80:DS80"/>
    <mergeCell ref="CB76:CL77"/>
    <mergeCell ref="CM76:CW77"/>
    <mergeCell ref="A76:H77"/>
    <mergeCell ref="AP76:BE77"/>
    <mergeCell ref="BF76:BP77"/>
    <mergeCell ref="I76:AO76"/>
    <mergeCell ref="I77:AO77"/>
    <mergeCell ref="DI78:DS79"/>
    <mergeCell ref="CX76:DH77"/>
    <mergeCell ref="DI76:DS77"/>
    <mergeCell ref="CB75:CL75"/>
    <mergeCell ref="CM75:CW75"/>
    <mergeCell ref="AP75:BE75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CM70:CW70"/>
    <mergeCell ref="CX70:DH70"/>
    <mergeCell ref="CX72:DH72"/>
    <mergeCell ref="A70:H70"/>
    <mergeCell ref="AP70:BE70"/>
    <mergeCell ref="BF70:BP70"/>
    <mergeCell ref="BQ70:CA70"/>
    <mergeCell ref="AP73:BE73"/>
    <mergeCell ref="CM73:CW73"/>
    <mergeCell ref="CM72:CW72"/>
    <mergeCell ref="BF73:BP73"/>
    <mergeCell ref="BQ73:CA73"/>
    <mergeCell ref="CB73:CL73"/>
    <mergeCell ref="CX73:DH73"/>
    <mergeCell ref="DI73:DS73"/>
    <mergeCell ref="CX74:DH74"/>
    <mergeCell ref="DI74:DS74"/>
    <mergeCell ref="CX75:DH75"/>
    <mergeCell ref="DI75:DS75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DI61:DS65"/>
    <mergeCell ref="BF57:BP60"/>
    <mergeCell ref="BF61:BP65"/>
    <mergeCell ref="CX57:DH60"/>
    <mergeCell ref="BQ57:CA60"/>
    <mergeCell ref="CB57:CL60"/>
    <mergeCell ref="CB70:CL7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68:DH68"/>
    <mergeCell ref="DI68:DS68"/>
    <mergeCell ref="CX69:DH69"/>
    <mergeCell ref="DI69:DS69"/>
    <mergeCell ref="CM61:CW65"/>
    <mergeCell ref="CM69:CW69"/>
    <mergeCell ref="CM68:CW68"/>
    <mergeCell ref="DI70:DS70"/>
    <mergeCell ref="DI71:DS71"/>
    <mergeCell ref="CB66:CL67"/>
    <mergeCell ref="CM66:CW67"/>
    <mergeCell ref="CM57:CW60"/>
    <mergeCell ref="CX78:DH79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P17:BE18"/>
    <mergeCell ref="CM50:CW51"/>
    <mergeCell ref="CX50:DH51"/>
    <mergeCell ref="CX48:DH48"/>
    <mergeCell ref="DI48:DS48"/>
    <mergeCell ref="CB14:CL14"/>
    <mergeCell ref="CM14:CW14"/>
    <mergeCell ref="CB48:CL48"/>
    <mergeCell ref="CM48:CW48"/>
    <mergeCell ref="CX14:DH14"/>
    <mergeCell ref="CB13:CL13"/>
    <mergeCell ref="CM13:CW13"/>
    <mergeCell ref="CX13:DH13"/>
    <mergeCell ref="DI13:DS13"/>
    <mergeCell ref="DI19:DS31"/>
    <mergeCell ref="DI15:DS16"/>
    <mergeCell ref="DI72:DS72"/>
    <mergeCell ref="A14:H14"/>
    <mergeCell ref="AP14:BE14"/>
    <mergeCell ref="I54:AO54"/>
    <mergeCell ref="I69:AO69"/>
    <mergeCell ref="AP69:BE69"/>
    <mergeCell ref="I65:AO65"/>
    <mergeCell ref="A72:H72"/>
    <mergeCell ref="I72:AO72"/>
    <mergeCell ref="AP72:BE72"/>
    <mergeCell ref="AP61:BE65"/>
    <mergeCell ref="I63:AO63"/>
    <mergeCell ref="A61:H65"/>
    <mergeCell ref="A66:H67"/>
    <mergeCell ref="AP66:BE67"/>
    <mergeCell ref="I64:AO64"/>
    <mergeCell ref="I62:AO62"/>
    <mergeCell ref="I61:AO61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I48:AO48"/>
    <mergeCell ref="AP46:BE47"/>
    <mergeCell ref="BF46:BP47"/>
    <mergeCell ref="A71:H71"/>
    <mergeCell ref="AP71:BE71"/>
    <mergeCell ref="BF71:BP71"/>
    <mergeCell ref="A69:H69"/>
    <mergeCell ref="A74:H74"/>
    <mergeCell ref="AP74:BE74"/>
    <mergeCell ref="A81:H81"/>
    <mergeCell ref="I81:AO81"/>
    <mergeCell ref="I66:AO66"/>
    <mergeCell ref="I67:AO67"/>
    <mergeCell ref="CB61:CL65"/>
    <mergeCell ref="BQ61:CA65"/>
    <mergeCell ref="BF66:BP67"/>
    <mergeCell ref="BQ66:CA67"/>
    <mergeCell ref="I70:AO70"/>
    <mergeCell ref="I71:AO71"/>
    <mergeCell ref="A68:H68"/>
    <mergeCell ref="I68:AO68"/>
    <mergeCell ref="AP68:BE68"/>
    <mergeCell ref="BF69:BP69"/>
    <mergeCell ref="BF68:BP68"/>
    <mergeCell ref="BQ68:CA68"/>
    <mergeCell ref="CB68:CL68"/>
    <mergeCell ref="BF74:BP74"/>
    <mergeCell ref="BQ74:CA74"/>
    <mergeCell ref="BF75:BP75"/>
    <mergeCell ref="BQ75:CA75"/>
    <mergeCell ref="A75:H75"/>
    <mergeCell ref="I58:AO58"/>
    <mergeCell ref="A56:H56"/>
    <mergeCell ref="I56:AO56"/>
    <mergeCell ref="A48:H48"/>
    <mergeCell ref="A46:H47"/>
    <mergeCell ref="I49:AO49"/>
    <mergeCell ref="I50:AO50"/>
    <mergeCell ref="A49:H49"/>
    <mergeCell ref="AP56:BE56"/>
    <mergeCell ref="I52:AO52"/>
    <mergeCell ref="I53:AO53"/>
    <mergeCell ref="A52:H52"/>
    <mergeCell ref="AP52:BE52"/>
    <mergeCell ref="I55:AO55"/>
    <mergeCell ref="A57:H60"/>
    <mergeCell ref="AP57:BE60"/>
    <mergeCell ref="I59:AO59"/>
    <mergeCell ref="I60:AO60"/>
    <mergeCell ref="I57:AO57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A17:H18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A13:H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dbuie-23</cp:lastModifiedBy>
  <cp:lastPrinted>2018-04-28T05:14:35Z</cp:lastPrinted>
  <dcterms:created xsi:type="dcterms:W3CDTF">2004-09-19T06:34:55Z</dcterms:created>
  <dcterms:modified xsi:type="dcterms:W3CDTF">2018-04-28T05:28:09Z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